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islistor\2024\"/>
    </mc:Choice>
  </mc:AlternateContent>
  <bookViews>
    <workbookView xWindow="-105" yWindow="-105" windowWidth="23250" windowHeight="12570"/>
  </bookViews>
  <sheets>
    <sheet name="Pris 2024" sheetId="6" r:id="rId1"/>
  </sheets>
  <definedNames>
    <definedName name="_xlnm._FilterDatabase" localSheetId="0" hidden="1">'Pris 2024'!$A$7:$AY$57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6" l="1"/>
  <c r="O24" i="6"/>
  <c r="O25" i="6" s="1"/>
  <c r="O23" i="6"/>
  <c r="J10" i="6" l="1"/>
  <c r="J11" i="6"/>
  <c r="J13" i="6"/>
  <c r="J14" i="6"/>
  <c r="J15" i="6"/>
  <c r="J16" i="6"/>
  <c r="J17" i="6"/>
  <c r="J18" i="6"/>
  <c r="J19" i="6"/>
  <c r="J21" i="6"/>
  <c r="J22" i="6"/>
  <c r="J23" i="6"/>
  <c r="J24" i="6"/>
  <c r="J25" i="6"/>
  <c r="J26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9" i="6"/>
  <c r="J27" i="6"/>
  <c r="J12" i="6"/>
  <c r="J20" i="6"/>
</calcChain>
</file>

<file path=xl/sharedStrings.xml><?xml version="1.0" encoding="utf-8"?>
<sst xmlns="http://schemas.openxmlformats.org/spreadsheetml/2006/main" count="162" uniqueCount="74">
  <si>
    <t>Komponent</t>
  </si>
  <si>
    <t xml:space="preserve">Akut </t>
  </si>
  <si>
    <t>Övrigt</t>
  </si>
  <si>
    <t>P/S</t>
  </si>
  <si>
    <t>B</t>
  </si>
  <si>
    <t>Ciklosporin</t>
  </si>
  <si>
    <t>Citalopram/Desmetylcitalopram/Didesmetylcitalopram</t>
  </si>
  <si>
    <t>Digoxin</t>
  </si>
  <si>
    <t>A</t>
  </si>
  <si>
    <t>*</t>
  </si>
  <si>
    <t>Escitalopram (Cipralex)</t>
  </si>
  <si>
    <t>Everolimus</t>
  </si>
  <si>
    <t>Fenytoin</t>
  </si>
  <si>
    <t>Karbamazepin</t>
  </si>
  <si>
    <t>Klomipramin/Desmetylklomipramin</t>
  </si>
  <si>
    <t>Lamotrigin (Lamictal)</t>
  </si>
  <si>
    <t>S</t>
  </si>
  <si>
    <t>Litium</t>
  </si>
  <si>
    <t>P</t>
  </si>
  <si>
    <t>**</t>
  </si>
  <si>
    <t>Nortriptylin</t>
  </si>
  <si>
    <t>Paracetamol</t>
  </si>
  <si>
    <t>Paroxetin</t>
  </si>
  <si>
    <t>Reboxetin</t>
  </si>
  <si>
    <t>Salicylat</t>
  </si>
  <si>
    <t>Sertralin (Zoloft)</t>
  </si>
  <si>
    <t>Sirolimus</t>
  </si>
  <si>
    <t>Takrolimus</t>
  </si>
  <si>
    <t>Valproat</t>
  </si>
  <si>
    <t>Venlafaxin (Efexor)</t>
  </si>
  <si>
    <t>Ziprasidon</t>
  </si>
  <si>
    <t>Gabapentin</t>
  </si>
  <si>
    <t>Pregabalin</t>
  </si>
  <si>
    <t>Topiramat</t>
  </si>
  <si>
    <t>Levetiracetam</t>
  </si>
  <si>
    <t>Felbamat</t>
  </si>
  <si>
    <t>Zonisamid</t>
  </si>
  <si>
    <t>Mirtazapin</t>
  </si>
  <si>
    <t>Fenobarbital</t>
  </si>
  <si>
    <t>DNA</t>
  </si>
  <si>
    <t>TPMT genotyp</t>
  </si>
  <si>
    <t>Mykofenolsyra</t>
  </si>
  <si>
    <t>Fluoxetin</t>
  </si>
  <si>
    <t>System</t>
  </si>
  <si>
    <t>TPMT fenotyp</t>
  </si>
  <si>
    <t>Amitriptylin</t>
  </si>
  <si>
    <t>Fosfatidyletanol (Peth)</t>
  </si>
  <si>
    <t>Tiopurinmetaboliter (TGN + meTIMP)</t>
  </si>
  <si>
    <t>Oxkarbazepin</t>
  </si>
  <si>
    <t>x</t>
  </si>
  <si>
    <t>Farmlab</t>
  </si>
  <si>
    <t>*) Utförs på Klinisk kemi. **) Utförs av extern lab.</t>
  </si>
  <si>
    <t>Iohexolclearance pris provtagning</t>
  </si>
  <si>
    <t>Iohexolclearance pris provtagning + 2-punktsbestämning</t>
  </si>
  <si>
    <t>Iohexolclearance pris provtagning + 1-punktsbestämning</t>
  </si>
  <si>
    <t>Iohexolclearance pris provtagning + 4-punktsbestämning</t>
  </si>
  <si>
    <t>TB- 4 INH, Rifam, Etam, Pyraz</t>
  </si>
  <si>
    <t>TB- 2 INH, Rifam</t>
  </si>
  <si>
    <t>Isoniazid</t>
  </si>
  <si>
    <t>Etambutol</t>
  </si>
  <si>
    <t>Metotrexat (högdos)</t>
  </si>
  <si>
    <t>Pyrazinamid</t>
  </si>
  <si>
    <t>Rifampicin</t>
  </si>
  <si>
    <t>TPMT-utredning</t>
  </si>
  <si>
    <t>Pris 2023</t>
  </si>
  <si>
    <t>DPYD genotyp</t>
  </si>
  <si>
    <t>***) Utförs på Precisionsmedicinskt Laboratorium (PL)</t>
  </si>
  <si>
    <t>***</t>
  </si>
  <si>
    <t>Summering av Iohexolclearance pris provtagning + Iohexolanalys (Kemi)</t>
  </si>
  <si>
    <t>Summering av Iohexolclearance pris provtagning + 1-punktsbestämning + Iohexolanalys (Kemi)</t>
  </si>
  <si>
    <t>Summering av Iohexolclearance pris provtagning + 2-punktsbestämning + Iohexolanalys X 2 st (Kemi)</t>
  </si>
  <si>
    <t>Prislista 2024 - Klinisk farmakologi</t>
  </si>
  <si>
    <t>Pris 2024</t>
  </si>
  <si>
    <t>2024 jmf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</si>
</sst>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k_r_-;\-* #,##0.00\ _k_r_-;_-* &quot;-&quot;??\ _k_r_-;_-@_-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6"/>
      <color indexed="8"/>
      <name val="Calibri"/>
      <family val="2"/>
    </font>
    <font>
      <sz val="11"/>
      <color theme="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3" fontId="0" fillId="0" borderId="0" xfId="0" applyNumberFormat="1" applyFill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6" fillId="0" borderId="0" xfId="0" applyFont="1"/>
    <xf numFmtId="3" fontId="2" fillId="0" borderId="0" xfId="0" applyNumberFormat="1" applyFont="1"/>
    <xf numFmtId="3" fontId="2" fillId="0" borderId="0" xfId="0" applyNumberFormat="1" applyFont="1" applyFill="1"/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3" fontId="8" fillId="0" borderId="0" xfId="0" applyNumberFormat="1" applyFont="1" applyFill="1" applyAlignment="1">
      <alignment horizontal="right"/>
    </xf>
    <xf numFmtId="3" fontId="8" fillId="0" borderId="0" xfId="0" applyNumberFormat="1" applyFont="1" applyFill="1"/>
    <xf numFmtId="0" fontId="8" fillId="0" borderId="0" xfId="0" applyFont="1" applyFill="1"/>
    <xf numFmtId="0" fontId="9" fillId="0" borderId="0" xfId="0" applyFont="1" applyFill="1"/>
    <xf numFmtId="0" fontId="9" fillId="2" borderId="0" xfId="0" applyFont="1" applyFill="1"/>
    <xf numFmtId="9" fontId="8" fillId="0" borderId="0" xfId="4" applyFont="1" applyFill="1"/>
    <xf numFmtId="0" fontId="8" fillId="0" borderId="0" xfId="0" applyFont="1" applyFill="1" applyBorder="1"/>
    <xf numFmtId="9" fontId="8" fillId="0" borderId="0" xfId="4" applyFont="1" applyFill="1" applyBorder="1"/>
    <xf numFmtId="0" fontId="8" fillId="0" borderId="0" xfId="0" applyFont="1" applyBorder="1"/>
    <xf numFmtId="0" fontId="8" fillId="0" borderId="0" xfId="0" applyFont="1" applyFill="1" applyAlignment="1">
      <alignment vertical="top" wrapText="1"/>
    </xf>
    <xf numFmtId="1" fontId="7" fillId="0" borderId="0" xfId="0" applyNumberFormat="1" applyFont="1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0" applyFont="1" applyFill="1"/>
    <xf numFmtId="10" fontId="8" fillId="0" borderId="0" xfId="6" applyNumberFormat="1" applyFont="1" applyFill="1"/>
    <xf numFmtId="1" fontId="8" fillId="0" borderId="0" xfId="0" applyNumberFormat="1" applyFont="1" applyFill="1" applyAlignment="1">
      <alignment horizontal="center"/>
    </xf>
    <xf numFmtId="3" fontId="11" fillId="0" borderId="0" xfId="0" applyNumberFormat="1" applyFont="1" applyFill="1"/>
    <xf numFmtId="1" fontId="7" fillId="0" borderId="0" xfId="0" applyNumberFormat="1" applyFont="1" applyFill="1" applyAlignment="1">
      <alignment horizontal="center"/>
    </xf>
    <xf numFmtId="0" fontId="6" fillId="0" borderId="0" xfId="0" applyFont="1" applyFill="1"/>
    <xf numFmtId="0" fontId="12" fillId="0" borderId="0" xfId="0" applyFont="1"/>
    <xf numFmtId="0" fontId="1" fillId="0" borderId="0" xfId="0" applyFont="1" applyFill="1"/>
    <xf numFmtId="10" fontId="0" fillId="0" borderId="0" xfId="0" applyNumberFormat="1" applyFill="1"/>
    <xf numFmtId="3" fontId="2" fillId="0" borderId="0" xfId="0" applyNumberFormat="1" applyFont="1" applyFill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0" fontId="0" fillId="0" borderId="0" xfId="0" applyNumberFormat="1"/>
    <xf numFmtId="10" fontId="8" fillId="0" borderId="0" xfId="6" applyNumberFormat="1" applyFont="1" applyAlignment="1">
      <alignment horizontal="right" vertical="top" wrapText="1"/>
    </xf>
    <xf numFmtId="9" fontId="13" fillId="4" borderId="0" xfId="6" applyFont="1" applyFill="1"/>
    <xf numFmtId="0" fontId="8" fillId="4" borderId="0" xfId="0" applyFont="1" applyFill="1"/>
    <xf numFmtId="1" fontId="8" fillId="3" borderId="0" xfId="0" applyNumberFormat="1" applyFont="1" applyFill="1" applyAlignment="1">
      <alignment horizontal="center" vertical="top" wrapText="1"/>
    </xf>
    <xf numFmtId="3" fontId="1" fillId="0" borderId="0" xfId="0" applyNumberFormat="1" applyFont="1" applyFill="1"/>
  </cellXfs>
  <cellStyles count="7">
    <cellStyle name="Normal" xfId="0" builtinId="0"/>
    <cellStyle name="Normal 2" xfId="1"/>
    <cellStyle name="Normal 3" xfId="2"/>
    <cellStyle name="Procent" xfId="6" builtinId="5"/>
    <cellStyle name="Procent 2" xfId="3"/>
    <cellStyle name="Procent 3" xfId="4"/>
    <cellStyle name="Tusental 2" xf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28575</xdr:rowOff>
    </xdr:from>
    <xdr:to>
      <xdr:col>1</xdr:col>
      <xdr:colOff>1352855</xdr:colOff>
      <xdr:row>2</xdr:row>
      <xdr:rowOff>834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28575"/>
          <a:ext cx="2054530" cy="506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1"/>
  <sheetViews>
    <sheetView tabSelected="1" zoomScale="80" zoomScaleNormal="80" workbookViewId="0">
      <pane ySplit="7" topLeftCell="A8" activePane="bottomLeft" state="frozen"/>
      <selection activeCell="B1" sqref="B1"/>
      <selection pane="bottomLeft" activeCell="D2" sqref="D2"/>
    </sheetView>
  </sheetViews>
  <sheetFormatPr defaultRowHeight="12.75" x14ac:dyDescent="0.2"/>
  <cols>
    <col min="1" max="1" width="11" customWidth="1"/>
    <col min="2" max="2" width="51.7109375" customWidth="1"/>
    <col min="3" max="3" width="13.28515625" style="1" customWidth="1"/>
    <col min="4" max="4" width="13.28515625" customWidth="1"/>
    <col min="5" max="5" width="12.85546875" style="2" customWidth="1"/>
    <col min="6" max="6" width="14.5703125" customWidth="1"/>
    <col min="7" max="7" width="7.7109375" style="2" hidden="1" customWidth="1"/>
    <col min="8" max="8" width="20.5703125" style="3" customWidth="1"/>
    <col min="9" max="9" width="17.5703125" style="1" customWidth="1"/>
    <col min="10" max="10" width="17.42578125" style="1" hidden="1" customWidth="1"/>
    <col min="11" max="11" width="14.7109375" style="1" customWidth="1"/>
    <col min="12" max="12" width="9.140625" style="1"/>
    <col min="13" max="13" width="12.5703125" style="1" customWidth="1"/>
    <col min="14" max="14" width="13.5703125" style="1" customWidth="1"/>
    <col min="15" max="15" width="0" style="1" hidden="1" customWidth="1"/>
    <col min="16" max="51" width="9.140625" style="1"/>
  </cols>
  <sheetData>
    <row r="1" spans="1:51" ht="27.4" customHeight="1" x14ac:dyDescent="0.2">
      <c r="B1" s="3"/>
      <c r="E1" s="28"/>
      <c r="F1" s="29"/>
    </row>
    <row r="2" spans="1:51" ht="15" x14ac:dyDescent="0.25">
      <c r="D2" s="31"/>
      <c r="F2" s="41"/>
      <c r="H2" s="46"/>
      <c r="I2" s="37"/>
    </row>
    <row r="3" spans="1:51" ht="15" x14ac:dyDescent="0.25">
      <c r="C3" s="33"/>
      <c r="D3" s="27"/>
      <c r="E3" s="30"/>
      <c r="F3" s="41"/>
      <c r="H3" s="46"/>
    </row>
    <row r="4" spans="1:51" ht="21" x14ac:dyDescent="0.35">
      <c r="A4" s="35" t="s">
        <v>71</v>
      </c>
    </row>
    <row r="5" spans="1:51" x14ac:dyDescent="0.2">
      <c r="C5" s="34"/>
      <c r="D5" s="8"/>
      <c r="G5" s="4"/>
    </row>
    <row r="6" spans="1:51" x14ac:dyDescent="0.2">
      <c r="C6" s="34"/>
      <c r="D6" s="8"/>
      <c r="G6" s="4"/>
    </row>
    <row r="7" spans="1:51" ht="15.75" thickBot="1" x14ac:dyDescent="0.25">
      <c r="A7" s="5" t="s">
        <v>43</v>
      </c>
      <c r="B7" s="6" t="s">
        <v>0</v>
      </c>
      <c r="C7" s="39" t="s">
        <v>64</v>
      </c>
      <c r="D7" s="40" t="s">
        <v>72</v>
      </c>
      <c r="E7" s="6" t="s">
        <v>1</v>
      </c>
      <c r="F7" s="6" t="s">
        <v>2</v>
      </c>
      <c r="G7" s="7" t="s">
        <v>50</v>
      </c>
      <c r="H7" s="38"/>
      <c r="J7" s="36" t="s">
        <v>73</v>
      </c>
    </row>
    <row r="8" spans="1:51" s="14" customFormat="1" ht="15" x14ac:dyDescent="0.25">
      <c r="A8" s="11" t="s">
        <v>3</v>
      </c>
      <c r="B8" s="11" t="s">
        <v>45</v>
      </c>
      <c r="C8" s="17">
        <v>432</v>
      </c>
      <c r="D8" s="45">
        <v>445</v>
      </c>
      <c r="E8" s="12"/>
      <c r="F8" s="42"/>
      <c r="G8" s="15" t="s">
        <v>49</v>
      </c>
      <c r="H8" s="18"/>
      <c r="I8" s="19"/>
      <c r="J8" s="30">
        <f>(D8/C8)-1</f>
        <v>3.0099999999999998E-2</v>
      </c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</row>
    <row r="9" spans="1:51" s="14" customFormat="1" ht="15" x14ac:dyDescent="0.25">
      <c r="A9" s="11" t="s">
        <v>4</v>
      </c>
      <c r="B9" s="11" t="s">
        <v>5</v>
      </c>
      <c r="C9" s="17">
        <v>398</v>
      </c>
      <c r="D9" s="45">
        <v>410</v>
      </c>
      <c r="E9" s="12"/>
      <c r="F9" s="13"/>
      <c r="G9" s="15" t="s">
        <v>49</v>
      </c>
      <c r="H9" s="18"/>
      <c r="I9" s="19"/>
      <c r="J9" s="30">
        <f t="shared" ref="J9:J57" si="0">(D9/C9)-1</f>
        <v>3.0200000000000001E-2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</row>
    <row r="10" spans="1:51" s="14" customFormat="1" ht="15" x14ac:dyDescent="0.25">
      <c r="A10" s="11" t="s">
        <v>3</v>
      </c>
      <c r="B10" s="11" t="s">
        <v>6</v>
      </c>
      <c r="C10" s="17">
        <v>432</v>
      </c>
      <c r="D10" s="45">
        <v>445</v>
      </c>
      <c r="E10" s="12"/>
      <c r="F10" s="13"/>
      <c r="G10" s="15" t="s">
        <v>49</v>
      </c>
      <c r="H10" s="18"/>
      <c r="I10" s="19"/>
      <c r="J10" s="30">
        <f t="shared" si="0"/>
        <v>3.0099999999999998E-2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</row>
    <row r="11" spans="1:51" s="14" customFormat="1" ht="15" x14ac:dyDescent="0.25">
      <c r="A11" s="11" t="s">
        <v>3</v>
      </c>
      <c r="B11" s="11" t="s">
        <v>7</v>
      </c>
      <c r="C11" s="17">
        <v>119</v>
      </c>
      <c r="D11" s="45">
        <v>124</v>
      </c>
      <c r="E11" s="12" t="s">
        <v>8</v>
      </c>
      <c r="F11" s="13" t="s">
        <v>9</v>
      </c>
      <c r="G11" s="15"/>
      <c r="H11" s="18"/>
      <c r="I11" s="19"/>
      <c r="J11" s="30">
        <f t="shared" si="0"/>
        <v>4.2000000000000003E-2</v>
      </c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</row>
    <row r="12" spans="1:51" s="14" customFormat="1" ht="15" x14ac:dyDescent="0.25">
      <c r="A12" s="11" t="s">
        <v>39</v>
      </c>
      <c r="B12" s="11" t="s">
        <v>65</v>
      </c>
      <c r="C12" s="17">
        <v>790</v>
      </c>
      <c r="D12" s="45">
        <v>813</v>
      </c>
      <c r="E12" s="12"/>
      <c r="F12" s="13" t="s">
        <v>67</v>
      </c>
      <c r="G12" s="15"/>
      <c r="H12" s="18"/>
      <c r="I12" s="19"/>
      <c r="J12" s="30">
        <f t="shared" si="0"/>
        <v>2.9100000000000001E-2</v>
      </c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</row>
    <row r="13" spans="1:51" s="14" customFormat="1" ht="15" x14ac:dyDescent="0.25">
      <c r="A13" s="26" t="s">
        <v>3</v>
      </c>
      <c r="B13" s="26" t="s">
        <v>10</v>
      </c>
      <c r="C13" s="17">
        <v>432</v>
      </c>
      <c r="D13" s="45">
        <v>445</v>
      </c>
      <c r="E13" s="12"/>
      <c r="F13" s="13"/>
      <c r="G13" s="15" t="s">
        <v>49</v>
      </c>
      <c r="H13" s="18"/>
      <c r="I13" s="19"/>
      <c r="J13" s="30">
        <f t="shared" si="0"/>
        <v>3.0099999999999998E-2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</row>
    <row r="14" spans="1:51" s="14" customFormat="1" ht="15" x14ac:dyDescent="0.25">
      <c r="A14" s="26" t="s">
        <v>3</v>
      </c>
      <c r="B14" s="26" t="s">
        <v>59</v>
      </c>
      <c r="C14" s="17">
        <v>1069</v>
      </c>
      <c r="D14" s="45">
        <v>1100</v>
      </c>
      <c r="E14" s="12"/>
      <c r="F14" s="13"/>
      <c r="G14" s="15"/>
      <c r="H14" s="18"/>
      <c r="I14" s="19"/>
      <c r="J14" s="30">
        <f t="shared" si="0"/>
        <v>2.9000000000000001E-2</v>
      </c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</row>
    <row r="15" spans="1:51" s="14" customFormat="1" ht="15" x14ac:dyDescent="0.25">
      <c r="A15" s="26" t="s">
        <v>4</v>
      </c>
      <c r="B15" s="26" t="s">
        <v>11</v>
      </c>
      <c r="C15" s="17">
        <v>398</v>
      </c>
      <c r="D15" s="45">
        <v>410</v>
      </c>
      <c r="E15" s="12"/>
      <c r="F15" s="13"/>
      <c r="G15" s="15" t="s">
        <v>49</v>
      </c>
      <c r="H15" s="18"/>
      <c r="I15" s="19"/>
      <c r="J15" s="30">
        <f t="shared" si="0"/>
        <v>3.0200000000000001E-2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</row>
    <row r="16" spans="1:51" s="14" customFormat="1" ht="15" x14ac:dyDescent="0.25">
      <c r="A16" s="26" t="s">
        <v>3</v>
      </c>
      <c r="B16" s="26" t="s">
        <v>35</v>
      </c>
      <c r="C16" s="17">
        <v>500</v>
      </c>
      <c r="D16" s="45">
        <v>515</v>
      </c>
      <c r="E16" s="12"/>
      <c r="F16" s="13"/>
      <c r="G16" s="15" t="s">
        <v>49</v>
      </c>
      <c r="H16" s="18"/>
      <c r="I16" s="19"/>
      <c r="J16" s="30">
        <f t="shared" si="0"/>
        <v>0.03</v>
      </c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</row>
    <row r="17" spans="1:51" s="14" customFormat="1" ht="15" x14ac:dyDescent="0.25">
      <c r="A17" s="26" t="s">
        <v>3</v>
      </c>
      <c r="B17" s="26" t="s">
        <v>38</v>
      </c>
      <c r="C17" s="17">
        <v>500</v>
      </c>
      <c r="D17" s="45">
        <v>515</v>
      </c>
      <c r="E17" s="12"/>
      <c r="F17" s="13"/>
      <c r="G17" s="15" t="s">
        <v>49</v>
      </c>
      <c r="H17" s="18"/>
      <c r="I17" s="19"/>
      <c r="J17" s="30">
        <f t="shared" si="0"/>
        <v>0.03</v>
      </c>
      <c r="K17" s="19"/>
      <c r="L17" s="19"/>
      <c r="M17" s="22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</row>
    <row r="18" spans="1:51" s="14" customFormat="1" ht="15" x14ac:dyDescent="0.25">
      <c r="A18" s="26" t="s">
        <v>3</v>
      </c>
      <c r="B18" s="26" t="s">
        <v>12</v>
      </c>
      <c r="C18" s="17">
        <v>130</v>
      </c>
      <c r="D18" s="45">
        <v>136</v>
      </c>
      <c r="E18" s="12" t="s">
        <v>8</v>
      </c>
      <c r="F18" s="13" t="s">
        <v>9</v>
      </c>
      <c r="G18" s="15" t="s">
        <v>49</v>
      </c>
      <c r="H18" s="32"/>
      <c r="I18" s="19"/>
      <c r="J18" s="30">
        <f t="shared" si="0"/>
        <v>4.6199999999999998E-2</v>
      </c>
      <c r="K18" s="19"/>
      <c r="L18" s="19"/>
      <c r="M18" s="22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</row>
    <row r="19" spans="1:51" s="14" customFormat="1" ht="15" x14ac:dyDescent="0.25">
      <c r="A19" s="26" t="s">
        <v>3</v>
      </c>
      <c r="B19" s="26" t="s">
        <v>42</v>
      </c>
      <c r="C19" s="17">
        <v>432</v>
      </c>
      <c r="D19" s="45">
        <v>445</v>
      </c>
      <c r="E19" s="12"/>
      <c r="F19" s="13"/>
      <c r="G19" s="15" t="s">
        <v>49</v>
      </c>
      <c r="H19" s="18"/>
      <c r="I19" s="19"/>
      <c r="J19" s="30">
        <f t="shared" si="0"/>
        <v>3.0099999999999998E-2</v>
      </c>
      <c r="K19" s="19"/>
      <c r="L19" s="19"/>
      <c r="M19" s="22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</row>
    <row r="20" spans="1:51" s="25" customFormat="1" ht="15" x14ac:dyDescent="0.25">
      <c r="A20" s="26" t="s">
        <v>4</v>
      </c>
      <c r="B20" s="26" t="s">
        <v>46</v>
      </c>
      <c r="C20" s="17">
        <v>411</v>
      </c>
      <c r="D20" s="45">
        <v>423</v>
      </c>
      <c r="E20" s="12"/>
      <c r="F20" s="13"/>
      <c r="G20" s="15" t="s">
        <v>49</v>
      </c>
      <c r="H20" s="18"/>
      <c r="I20" s="23"/>
      <c r="J20" s="30">
        <f t="shared" si="0"/>
        <v>2.92E-2</v>
      </c>
      <c r="K20" s="23"/>
      <c r="L20" s="23"/>
      <c r="M20" s="24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</row>
    <row r="21" spans="1:51" s="14" customFormat="1" ht="15" x14ac:dyDescent="0.25">
      <c r="A21" s="26" t="s">
        <v>3</v>
      </c>
      <c r="B21" s="26" t="s">
        <v>31</v>
      </c>
      <c r="C21" s="17">
        <v>500</v>
      </c>
      <c r="D21" s="45">
        <v>515</v>
      </c>
      <c r="E21" s="12"/>
      <c r="F21" s="13"/>
      <c r="G21" s="15" t="s">
        <v>49</v>
      </c>
      <c r="H21" s="18"/>
      <c r="I21" s="19"/>
      <c r="J21" s="30">
        <f t="shared" si="0"/>
        <v>0.03</v>
      </c>
      <c r="K21" s="19"/>
      <c r="L21" s="19"/>
      <c r="M21" s="22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</row>
    <row r="22" spans="1:51" s="14" customFormat="1" ht="15" x14ac:dyDescent="0.25">
      <c r="A22" s="26" t="s">
        <v>16</v>
      </c>
      <c r="B22" s="26" t="s">
        <v>52</v>
      </c>
      <c r="C22" s="17">
        <v>532</v>
      </c>
      <c r="D22" s="45">
        <v>548</v>
      </c>
      <c r="E22" s="12"/>
      <c r="F22" s="13"/>
      <c r="G22" s="15"/>
      <c r="H22" s="18"/>
      <c r="I22" s="19"/>
      <c r="J22" s="30">
        <f t="shared" si="0"/>
        <v>3.0099999999999998E-2</v>
      </c>
      <c r="K22" s="19"/>
      <c r="L22" s="19"/>
      <c r="M22" s="22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</row>
    <row r="23" spans="1:51" s="14" customFormat="1" ht="30" x14ac:dyDescent="0.25">
      <c r="A23" s="26" t="s">
        <v>16</v>
      </c>
      <c r="B23" s="26" t="s">
        <v>54</v>
      </c>
      <c r="C23" s="17">
        <v>938</v>
      </c>
      <c r="D23" s="45">
        <v>1015</v>
      </c>
      <c r="E23" s="12"/>
      <c r="F23" s="13"/>
      <c r="G23" s="15"/>
      <c r="H23" s="43" t="s">
        <v>68</v>
      </c>
      <c r="I23" s="44"/>
      <c r="J23" s="30">
        <f t="shared" si="0"/>
        <v>8.2100000000000006E-2</v>
      </c>
      <c r="K23" s="19"/>
      <c r="L23" s="19"/>
      <c r="M23" s="22"/>
      <c r="N23" s="19"/>
      <c r="O23" s="19">
        <f>548+467</f>
        <v>1015</v>
      </c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</row>
    <row r="24" spans="1:51" s="14" customFormat="1" ht="17.25" customHeight="1" x14ac:dyDescent="0.25">
      <c r="A24" s="26" t="s">
        <v>16</v>
      </c>
      <c r="B24" s="26" t="s">
        <v>53</v>
      </c>
      <c r="C24" s="17">
        <v>1345</v>
      </c>
      <c r="D24" s="45">
        <v>1482</v>
      </c>
      <c r="E24" s="12"/>
      <c r="F24" s="13"/>
      <c r="G24" s="15"/>
      <c r="H24" s="43" t="s">
        <v>69</v>
      </c>
      <c r="I24" s="44"/>
      <c r="J24" s="30">
        <f t="shared" si="0"/>
        <v>0.1019</v>
      </c>
      <c r="K24" s="19"/>
      <c r="L24" s="19"/>
      <c r="M24" s="22"/>
      <c r="N24" s="19"/>
      <c r="O24" s="19">
        <f>O23+467</f>
        <v>1482</v>
      </c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</row>
    <row r="25" spans="1:51" s="14" customFormat="1" ht="17.25" customHeight="1" x14ac:dyDescent="0.25">
      <c r="A25" s="26" t="s">
        <v>16</v>
      </c>
      <c r="B25" s="26" t="s">
        <v>55</v>
      </c>
      <c r="C25" s="17">
        <v>2157</v>
      </c>
      <c r="D25" s="45">
        <v>2416</v>
      </c>
      <c r="E25" s="12"/>
      <c r="F25" s="13"/>
      <c r="G25" s="15"/>
      <c r="H25" s="43" t="s">
        <v>70</v>
      </c>
      <c r="I25" s="44"/>
      <c r="J25" s="30">
        <f t="shared" si="0"/>
        <v>0.1201</v>
      </c>
      <c r="K25" s="19"/>
      <c r="L25" s="19"/>
      <c r="M25" s="22"/>
      <c r="N25" s="19"/>
      <c r="O25" s="19">
        <f>O24+(467*2)</f>
        <v>2416</v>
      </c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</row>
    <row r="26" spans="1:51" s="14" customFormat="1" ht="17.25" customHeight="1" x14ac:dyDescent="0.25">
      <c r="A26" s="26" t="s">
        <v>3</v>
      </c>
      <c r="B26" s="26" t="s">
        <v>58</v>
      </c>
      <c r="C26" s="17">
        <v>1069</v>
      </c>
      <c r="D26" s="45">
        <v>1100</v>
      </c>
      <c r="E26" s="12"/>
      <c r="F26" s="13"/>
      <c r="G26" s="15"/>
      <c r="H26" s="18"/>
      <c r="I26" s="19"/>
      <c r="J26" s="30">
        <f t="shared" si="0"/>
        <v>2.9000000000000001E-2</v>
      </c>
      <c r="K26" s="19"/>
      <c r="L26" s="19"/>
      <c r="M26" s="22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</row>
    <row r="27" spans="1:51" s="14" customFormat="1" ht="15" x14ac:dyDescent="0.25">
      <c r="A27" s="26" t="s">
        <v>3</v>
      </c>
      <c r="B27" s="26" t="s">
        <v>13</v>
      </c>
      <c r="C27" s="17">
        <v>119</v>
      </c>
      <c r="D27" s="45">
        <v>124</v>
      </c>
      <c r="E27" s="12"/>
      <c r="F27" s="13" t="s">
        <v>9</v>
      </c>
      <c r="G27" s="15" t="s">
        <v>49</v>
      </c>
      <c r="H27" s="18"/>
      <c r="I27" s="19"/>
      <c r="J27" s="30">
        <f t="shared" si="0"/>
        <v>4.2000000000000003E-2</v>
      </c>
      <c r="K27" s="19"/>
      <c r="L27" s="19"/>
      <c r="M27" s="22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</row>
    <row r="28" spans="1:51" s="14" customFormat="1" ht="15" x14ac:dyDescent="0.25">
      <c r="A28" s="26" t="s">
        <v>3</v>
      </c>
      <c r="B28" s="26" t="s">
        <v>14</v>
      </c>
      <c r="C28" s="17">
        <v>432</v>
      </c>
      <c r="D28" s="45">
        <v>445</v>
      </c>
      <c r="E28" s="12"/>
      <c r="F28" s="13"/>
      <c r="G28" s="15" t="s">
        <v>49</v>
      </c>
      <c r="H28" s="18"/>
      <c r="I28" s="19"/>
      <c r="J28" s="30">
        <f t="shared" si="0"/>
        <v>3.0099999999999998E-2</v>
      </c>
      <c r="K28" s="19"/>
      <c r="L28" s="19"/>
      <c r="M28" s="22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</row>
    <row r="29" spans="1:51" s="14" customFormat="1" ht="15" x14ac:dyDescent="0.25">
      <c r="A29" s="26" t="s">
        <v>3</v>
      </c>
      <c r="B29" s="26" t="s">
        <v>15</v>
      </c>
      <c r="C29" s="17">
        <v>470</v>
      </c>
      <c r="D29" s="45">
        <v>484</v>
      </c>
      <c r="E29" s="12"/>
      <c r="F29" s="13"/>
      <c r="G29" s="15" t="s">
        <v>49</v>
      </c>
      <c r="H29" s="18"/>
      <c r="I29" s="19"/>
      <c r="J29" s="30">
        <f t="shared" si="0"/>
        <v>2.98E-2</v>
      </c>
      <c r="K29" s="19"/>
      <c r="L29" s="19"/>
      <c r="M29" s="22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</row>
    <row r="30" spans="1:51" s="14" customFormat="1" ht="15" x14ac:dyDescent="0.25">
      <c r="A30" s="26" t="s">
        <v>3</v>
      </c>
      <c r="B30" s="26" t="s">
        <v>34</v>
      </c>
      <c r="C30" s="17">
        <v>500</v>
      </c>
      <c r="D30" s="45">
        <v>515</v>
      </c>
      <c r="E30" s="12"/>
      <c r="F30" s="13"/>
      <c r="G30" s="15" t="s">
        <v>49</v>
      </c>
      <c r="H30" s="18"/>
      <c r="I30" s="19"/>
      <c r="J30" s="30">
        <f t="shared" si="0"/>
        <v>0.03</v>
      </c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</row>
    <row r="31" spans="1:51" s="14" customFormat="1" ht="15" x14ac:dyDescent="0.25">
      <c r="A31" s="26" t="s">
        <v>16</v>
      </c>
      <c r="B31" s="26" t="s">
        <v>17</v>
      </c>
      <c r="C31" s="17">
        <v>29</v>
      </c>
      <c r="D31" s="45">
        <v>30</v>
      </c>
      <c r="E31" s="12" t="s">
        <v>8</v>
      </c>
      <c r="F31" s="13" t="s">
        <v>9</v>
      </c>
      <c r="G31" s="15"/>
      <c r="H31" s="18"/>
      <c r="I31" s="18"/>
      <c r="J31" s="30">
        <f t="shared" si="0"/>
        <v>3.4500000000000003E-2</v>
      </c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</row>
    <row r="32" spans="1:51" s="14" customFormat="1" ht="15" x14ac:dyDescent="0.25">
      <c r="A32" s="26" t="s">
        <v>18</v>
      </c>
      <c r="B32" s="26" t="s">
        <v>60</v>
      </c>
      <c r="C32" s="17">
        <v>181</v>
      </c>
      <c r="D32" s="45">
        <v>188</v>
      </c>
      <c r="E32" s="12" t="s">
        <v>8</v>
      </c>
      <c r="F32" s="13" t="s">
        <v>9</v>
      </c>
      <c r="G32" s="15"/>
      <c r="H32" s="18"/>
      <c r="I32" s="19"/>
      <c r="J32" s="30">
        <f t="shared" si="0"/>
        <v>3.8699999999999998E-2</v>
      </c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</row>
    <row r="33" spans="1:51" s="14" customFormat="1" ht="15" x14ac:dyDescent="0.25">
      <c r="A33" s="26" t="s">
        <v>3</v>
      </c>
      <c r="B33" s="26" t="s">
        <v>37</v>
      </c>
      <c r="C33" s="17">
        <v>432</v>
      </c>
      <c r="D33" s="45">
        <v>445</v>
      </c>
      <c r="E33" s="12"/>
      <c r="F33" s="13"/>
      <c r="G33" s="15" t="s">
        <v>49</v>
      </c>
      <c r="H33" s="18"/>
      <c r="I33" s="19"/>
      <c r="J33" s="30">
        <f t="shared" si="0"/>
        <v>3.0099999999999998E-2</v>
      </c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</row>
    <row r="34" spans="1:51" s="14" customFormat="1" ht="15" x14ac:dyDescent="0.25">
      <c r="A34" s="26" t="s">
        <v>3</v>
      </c>
      <c r="B34" s="26" t="s">
        <v>41</v>
      </c>
      <c r="C34" s="17">
        <v>646</v>
      </c>
      <c r="D34" s="45">
        <v>665</v>
      </c>
      <c r="E34" s="12"/>
      <c r="F34" s="13"/>
      <c r="G34" s="15" t="s">
        <v>49</v>
      </c>
      <c r="H34" s="18"/>
      <c r="I34" s="19"/>
      <c r="J34" s="30">
        <f t="shared" si="0"/>
        <v>2.9399999999999999E-2</v>
      </c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</row>
    <row r="35" spans="1:51" s="14" customFormat="1" ht="15" x14ac:dyDescent="0.25">
      <c r="A35" s="26" t="s">
        <v>3</v>
      </c>
      <c r="B35" s="26" t="s">
        <v>20</v>
      </c>
      <c r="C35" s="17">
        <v>423</v>
      </c>
      <c r="D35" s="45">
        <v>435</v>
      </c>
      <c r="E35" s="12"/>
      <c r="F35" s="13"/>
      <c r="G35" s="15" t="s">
        <v>49</v>
      </c>
      <c r="H35" s="18"/>
      <c r="I35" s="19"/>
      <c r="J35" s="30">
        <f t="shared" si="0"/>
        <v>2.8400000000000002E-2</v>
      </c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</row>
    <row r="36" spans="1:51" s="14" customFormat="1" ht="15" x14ac:dyDescent="0.25">
      <c r="A36" s="26" t="s">
        <v>3</v>
      </c>
      <c r="B36" s="26" t="s">
        <v>48</v>
      </c>
      <c r="C36" s="17">
        <v>500</v>
      </c>
      <c r="D36" s="45">
        <v>515</v>
      </c>
      <c r="E36" s="12"/>
      <c r="F36" s="13"/>
      <c r="G36" s="15" t="s">
        <v>49</v>
      </c>
      <c r="H36" s="18"/>
      <c r="I36" s="19"/>
      <c r="J36" s="30">
        <f t="shared" si="0"/>
        <v>0.03</v>
      </c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</row>
    <row r="37" spans="1:51" s="14" customFormat="1" ht="15" x14ac:dyDescent="0.25">
      <c r="A37" s="26" t="s">
        <v>3</v>
      </c>
      <c r="B37" s="26" t="s">
        <v>21</v>
      </c>
      <c r="C37" s="17">
        <v>273</v>
      </c>
      <c r="D37" s="45">
        <v>285</v>
      </c>
      <c r="E37" s="12" t="s">
        <v>8</v>
      </c>
      <c r="F37" s="13" t="s">
        <v>9</v>
      </c>
      <c r="G37" s="15"/>
      <c r="H37" s="18"/>
      <c r="I37" s="19"/>
      <c r="J37" s="30">
        <f t="shared" si="0"/>
        <v>4.3999999999999997E-2</v>
      </c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</row>
    <row r="38" spans="1:51" s="14" customFormat="1" ht="15" x14ac:dyDescent="0.25">
      <c r="A38" s="26" t="s">
        <v>3</v>
      </c>
      <c r="B38" s="26" t="s">
        <v>22</v>
      </c>
      <c r="C38" s="17">
        <v>423</v>
      </c>
      <c r="D38" s="45">
        <v>435</v>
      </c>
      <c r="E38" s="12"/>
      <c r="F38" s="13"/>
      <c r="G38" s="15" t="s">
        <v>49</v>
      </c>
      <c r="H38" s="18"/>
      <c r="I38" s="19"/>
      <c r="J38" s="30">
        <f t="shared" si="0"/>
        <v>2.8400000000000002E-2</v>
      </c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</row>
    <row r="39" spans="1:51" s="14" customFormat="1" ht="15" x14ac:dyDescent="0.25">
      <c r="A39" s="26" t="s">
        <v>3</v>
      </c>
      <c r="B39" s="26" t="s">
        <v>32</v>
      </c>
      <c r="C39" s="17">
        <v>500</v>
      </c>
      <c r="D39" s="45">
        <v>515</v>
      </c>
      <c r="E39" s="12"/>
      <c r="F39" s="13"/>
      <c r="G39" s="15" t="s">
        <v>49</v>
      </c>
      <c r="H39" s="18"/>
      <c r="I39" s="19"/>
      <c r="J39" s="30">
        <f t="shared" si="0"/>
        <v>0.03</v>
      </c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</row>
    <row r="40" spans="1:51" s="14" customFormat="1" ht="15" x14ac:dyDescent="0.25">
      <c r="A40" s="26" t="s">
        <v>3</v>
      </c>
      <c r="B40" s="26" t="s">
        <v>61</v>
      </c>
      <c r="C40" s="17">
        <v>1069</v>
      </c>
      <c r="D40" s="45">
        <v>1100</v>
      </c>
      <c r="E40" s="12"/>
      <c r="F40" s="13"/>
      <c r="G40" s="15"/>
      <c r="H40" s="18"/>
      <c r="I40" s="19"/>
      <c r="J40" s="30">
        <f t="shared" si="0"/>
        <v>2.9000000000000001E-2</v>
      </c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</row>
    <row r="41" spans="1:51" s="21" customFormat="1" ht="15" x14ac:dyDescent="0.25">
      <c r="A41" s="26" t="s">
        <v>3</v>
      </c>
      <c r="B41" s="26" t="s">
        <v>23</v>
      </c>
      <c r="C41" s="17">
        <v>915</v>
      </c>
      <c r="D41" s="45">
        <v>942</v>
      </c>
      <c r="E41" s="12"/>
      <c r="F41" s="13" t="s">
        <v>19</v>
      </c>
      <c r="G41" s="15"/>
      <c r="H41" s="18"/>
      <c r="I41" s="20"/>
      <c r="J41" s="30">
        <f t="shared" si="0"/>
        <v>2.9499999999999998E-2</v>
      </c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</row>
    <row r="42" spans="1:51" s="21" customFormat="1" ht="15" x14ac:dyDescent="0.25">
      <c r="A42" s="26" t="s">
        <v>3</v>
      </c>
      <c r="B42" s="26" t="s">
        <v>62</v>
      </c>
      <c r="C42" s="17">
        <v>1069</v>
      </c>
      <c r="D42" s="45">
        <v>1100</v>
      </c>
      <c r="E42" s="12"/>
      <c r="F42" s="13"/>
      <c r="G42" s="15"/>
      <c r="H42" s="18"/>
      <c r="I42" s="20"/>
      <c r="J42" s="30">
        <f t="shared" si="0"/>
        <v>2.9000000000000001E-2</v>
      </c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</row>
    <row r="43" spans="1:51" s="14" customFormat="1" ht="15" x14ac:dyDescent="0.25">
      <c r="A43" s="26" t="s">
        <v>3</v>
      </c>
      <c r="B43" s="26" t="s">
        <v>24</v>
      </c>
      <c r="C43" s="17">
        <v>242</v>
      </c>
      <c r="D43" s="45">
        <v>252</v>
      </c>
      <c r="E43" s="12" t="s">
        <v>8</v>
      </c>
      <c r="F43" s="13" t="s">
        <v>9</v>
      </c>
      <c r="G43" s="15"/>
      <c r="H43" s="18"/>
      <c r="I43" s="19"/>
      <c r="J43" s="30">
        <f t="shared" si="0"/>
        <v>4.1300000000000003E-2</v>
      </c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</row>
    <row r="44" spans="1:51" s="14" customFormat="1" ht="15" x14ac:dyDescent="0.25">
      <c r="A44" s="26" t="s">
        <v>3</v>
      </c>
      <c r="B44" s="26" t="s">
        <v>25</v>
      </c>
      <c r="C44" s="17">
        <v>423</v>
      </c>
      <c r="D44" s="45">
        <v>435</v>
      </c>
      <c r="E44" s="12"/>
      <c r="F44" s="13"/>
      <c r="G44" s="15" t="s">
        <v>49</v>
      </c>
      <c r="H44" s="18"/>
      <c r="I44" s="19"/>
      <c r="J44" s="30">
        <f t="shared" si="0"/>
        <v>2.8400000000000002E-2</v>
      </c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</row>
    <row r="45" spans="1:51" s="14" customFormat="1" ht="15" x14ac:dyDescent="0.25">
      <c r="A45" s="26" t="s">
        <v>4</v>
      </c>
      <c r="B45" s="26" t="s">
        <v>26</v>
      </c>
      <c r="C45" s="17">
        <v>398</v>
      </c>
      <c r="D45" s="45">
        <v>410</v>
      </c>
      <c r="E45" s="12"/>
      <c r="F45" s="13"/>
      <c r="G45" s="15" t="s">
        <v>49</v>
      </c>
      <c r="H45" s="18"/>
      <c r="I45" s="19"/>
      <c r="J45" s="30">
        <f t="shared" si="0"/>
        <v>3.0200000000000001E-2</v>
      </c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</row>
    <row r="46" spans="1:51" s="14" customFormat="1" ht="15" x14ac:dyDescent="0.25">
      <c r="A46" s="26" t="s">
        <v>4</v>
      </c>
      <c r="B46" s="26" t="s">
        <v>27</v>
      </c>
      <c r="C46" s="17">
        <v>398</v>
      </c>
      <c r="D46" s="45">
        <v>410</v>
      </c>
      <c r="E46" s="12"/>
      <c r="F46" s="13"/>
      <c r="G46" s="15" t="s">
        <v>49</v>
      </c>
      <c r="H46" s="18"/>
      <c r="I46" s="19"/>
      <c r="J46" s="30">
        <f t="shared" si="0"/>
        <v>3.0200000000000001E-2</v>
      </c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</row>
    <row r="47" spans="1:51" s="14" customFormat="1" ht="15" x14ac:dyDescent="0.25">
      <c r="A47" s="26" t="s">
        <v>3</v>
      </c>
      <c r="B47" s="26" t="s">
        <v>57</v>
      </c>
      <c r="C47" s="17">
        <v>1709</v>
      </c>
      <c r="D47" s="45">
        <v>1759</v>
      </c>
      <c r="E47" s="12"/>
      <c r="F47" s="13"/>
      <c r="G47" s="15"/>
      <c r="H47" s="18"/>
      <c r="I47" s="19"/>
      <c r="J47" s="30">
        <f t="shared" si="0"/>
        <v>2.93E-2</v>
      </c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</row>
    <row r="48" spans="1:51" s="14" customFormat="1" ht="15" x14ac:dyDescent="0.25">
      <c r="A48" s="26" t="s">
        <v>3</v>
      </c>
      <c r="B48" s="26" t="s">
        <v>56</v>
      </c>
      <c r="C48" s="17">
        <v>2565</v>
      </c>
      <c r="D48" s="45">
        <v>2640</v>
      </c>
      <c r="E48" s="12"/>
      <c r="F48" s="13"/>
      <c r="G48" s="15"/>
      <c r="H48" s="18"/>
      <c r="I48" s="19"/>
      <c r="J48" s="30">
        <f t="shared" si="0"/>
        <v>2.92E-2</v>
      </c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</row>
    <row r="49" spans="1:51" s="14" customFormat="1" ht="15" x14ac:dyDescent="0.25">
      <c r="A49" s="26" t="s">
        <v>39</v>
      </c>
      <c r="B49" s="26" t="s">
        <v>40</v>
      </c>
      <c r="C49" s="17">
        <v>513</v>
      </c>
      <c r="D49" s="45">
        <v>528</v>
      </c>
      <c r="E49" s="12"/>
      <c r="F49" s="13"/>
      <c r="G49" s="15" t="s">
        <v>49</v>
      </c>
      <c r="H49" s="18"/>
      <c r="I49" s="19"/>
      <c r="J49" s="30">
        <f t="shared" si="0"/>
        <v>2.92E-2</v>
      </c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</row>
    <row r="50" spans="1:51" s="14" customFormat="1" ht="15" x14ac:dyDescent="0.25">
      <c r="A50" s="26" t="s">
        <v>4</v>
      </c>
      <c r="B50" s="26" t="s">
        <v>44</v>
      </c>
      <c r="C50" s="17">
        <v>513</v>
      </c>
      <c r="D50" s="45">
        <v>528</v>
      </c>
      <c r="E50" s="12"/>
      <c r="F50" s="13"/>
      <c r="G50" s="15" t="s">
        <v>49</v>
      </c>
      <c r="H50" s="18"/>
      <c r="I50" s="19"/>
      <c r="J50" s="30">
        <f t="shared" si="0"/>
        <v>2.92E-2</v>
      </c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</row>
    <row r="51" spans="1:51" s="14" customFormat="1" ht="15" x14ac:dyDescent="0.25">
      <c r="A51" s="26" t="s">
        <v>4</v>
      </c>
      <c r="B51" s="26" t="s">
        <v>63</v>
      </c>
      <c r="C51" s="17">
        <v>1025</v>
      </c>
      <c r="D51" s="45">
        <v>1055</v>
      </c>
      <c r="E51" s="12"/>
      <c r="F51" s="13"/>
      <c r="G51" s="15"/>
      <c r="H51" s="18"/>
      <c r="I51" s="19"/>
      <c r="J51" s="30">
        <f t="shared" si="0"/>
        <v>2.93E-2</v>
      </c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</row>
    <row r="52" spans="1:51" s="14" customFormat="1" ht="15" x14ac:dyDescent="0.25">
      <c r="A52" s="26" t="s">
        <v>4</v>
      </c>
      <c r="B52" s="26" t="s">
        <v>47</v>
      </c>
      <c r="C52" s="17">
        <v>740</v>
      </c>
      <c r="D52" s="45">
        <v>762</v>
      </c>
      <c r="E52" s="12"/>
      <c r="F52" s="13"/>
      <c r="G52" s="15" t="s">
        <v>49</v>
      </c>
      <c r="H52" s="18"/>
      <c r="I52" s="19"/>
      <c r="J52" s="30">
        <f t="shared" si="0"/>
        <v>2.9700000000000001E-2</v>
      </c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</row>
    <row r="53" spans="1:51" s="14" customFormat="1" ht="15" x14ac:dyDescent="0.25">
      <c r="A53" s="26" t="s">
        <v>3</v>
      </c>
      <c r="B53" s="26" t="s">
        <v>33</v>
      </c>
      <c r="C53" s="17">
        <v>500</v>
      </c>
      <c r="D53" s="45">
        <v>515</v>
      </c>
      <c r="E53" s="12"/>
      <c r="F53" s="13"/>
      <c r="G53" s="15" t="s">
        <v>49</v>
      </c>
      <c r="H53" s="18"/>
      <c r="I53" s="19"/>
      <c r="J53" s="30">
        <f t="shared" si="0"/>
        <v>0.03</v>
      </c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</row>
    <row r="54" spans="1:51" s="14" customFormat="1" ht="15" x14ac:dyDescent="0.25">
      <c r="A54" s="26" t="s">
        <v>3</v>
      </c>
      <c r="B54" s="26" t="s">
        <v>28</v>
      </c>
      <c r="C54" s="17">
        <v>114</v>
      </c>
      <c r="D54" s="45">
        <v>119</v>
      </c>
      <c r="E54" s="12"/>
      <c r="F54" s="13" t="s">
        <v>9</v>
      </c>
      <c r="G54" s="15" t="s">
        <v>49</v>
      </c>
      <c r="H54" s="18"/>
      <c r="I54" s="19"/>
      <c r="J54" s="30">
        <f t="shared" si="0"/>
        <v>4.3900000000000002E-2</v>
      </c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</row>
    <row r="55" spans="1:51" s="14" customFormat="1" ht="15" x14ac:dyDescent="0.25">
      <c r="A55" s="26" t="s">
        <v>3</v>
      </c>
      <c r="B55" s="26" t="s">
        <v>29</v>
      </c>
      <c r="C55" s="17">
        <v>624</v>
      </c>
      <c r="D55" s="45">
        <v>642</v>
      </c>
      <c r="E55" s="12"/>
      <c r="F55" s="13"/>
      <c r="G55" s="15" t="s">
        <v>49</v>
      </c>
      <c r="H55" s="18"/>
      <c r="I55" s="19"/>
      <c r="J55" s="30">
        <f t="shared" si="0"/>
        <v>2.8799999999999999E-2</v>
      </c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</row>
    <row r="56" spans="1:51" s="21" customFormat="1" ht="15" x14ac:dyDescent="0.25">
      <c r="A56" s="26" t="s">
        <v>3</v>
      </c>
      <c r="B56" s="26" t="s">
        <v>30</v>
      </c>
      <c r="C56" s="17">
        <v>915</v>
      </c>
      <c r="D56" s="45">
        <v>942</v>
      </c>
      <c r="E56" s="12"/>
      <c r="F56" s="13" t="s">
        <v>19</v>
      </c>
      <c r="G56" s="15"/>
      <c r="H56" s="18"/>
      <c r="I56" s="20"/>
      <c r="J56" s="30">
        <f t="shared" si="0"/>
        <v>2.9499999999999998E-2</v>
      </c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</row>
    <row r="57" spans="1:51" s="14" customFormat="1" ht="15" x14ac:dyDescent="0.25">
      <c r="A57" s="26" t="s">
        <v>3</v>
      </c>
      <c r="B57" s="26" t="s">
        <v>36</v>
      </c>
      <c r="C57" s="17">
        <v>500</v>
      </c>
      <c r="D57" s="45">
        <v>515</v>
      </c>
      <c r="E57" s="12"/>
      <c r="F57" s="13"/>
      <c r="G57" s="15" t="s">
        <v>49</v>
      </c>
      <c r="H57" s="18"/>
      <c r="I57" s="19"/>
      <c r="J57" s="30">
        <f t="shared" si="0"/>
        <v>0.03</v>
      </c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</row>
    <row r="58" spans="1:51" s="14" customFormat="1" ht="15" x14ac:dyDescent="0.25">
      <c r="A58" s="11"/>
      <c r="C58" s="17"/>
      <c r="D58" s="17"/>
      <c r="E58" s="12"/>
      <c r="F58" s="13"/>
      <c r="G58" s="15"/>
      <c r="H58" s="18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</row>
    <row r="59" spans="1:51" s="14" customFormat="1" ht="15" x14ac:dyDescent="0.25">
      <c r="B59" s="11" t="s">
        <v>51</v>
      </c>
      <c r="C59" s="19"/>
      <c r="E59" s="15"/>
      <c r="F59" s="16"/>
      <c r="G59" s="15"/>
      <c r="H59" s="18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</row>
    <row r="60" spans="1:51" s="14" customFormat="1" ht="15" x14ac:dyDescent="0.25">
      <c r="B60" s="14" t="s">
        <v>66</v>
      </c>
      <c r="C60" s="19"/>
      <c r="E60" s="15"/>
      <c r="F60" s="16"/>
      <c r="G60" s="15"/>
      <c r="H60" s="18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</row>
    <row r="61" spans="1:51" x14ac:dyDescent="0.2">
      <c r="C61" s="10"/>
      <c r="D61" s="9"/>
    </row>
  </sheetData>
  <autoFilter ref="A7:AY57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Pris 2024</vt:lpstr>
    </vt:vector>
  </TitlesOfParts>
  <Company>Landstinget i Östergötland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450x</dc:creator>
  <cp:lastModifiedBy>Tilly Arfwedson Anette</cp:lastModifiedBy>
  <cp:lastPrinted>2014-01-29T10:06:50Z</cp:lastPrinted>
  <dcterms:created xsi:type="dcterms:W3CDTF">2011-11-17T07:06:10Z</dcterms:created>
  <dcterms:modified xsi:type="dcterms:W3CDTF">2024-01-11T12:26:28Z</dcterms:modified>
</cp:coreProperties>
</file>